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 1" sheetId="1" r:id="rId1"/>
  </sheets>
  <definedNames>
    <definedName name="_xlnm.Print_Area" localSheetId="0">'прилож 1'!$A$1:$K$67</definedName>
  </definedNames>
  <calcPr fullCalcOnLoad="1"/>
</workbook>
</file>

<file path=xl/sharedStrings.xml><?xml version="1.0" encoding="utf-8"?>
<sst xmlns="http://schemas.openxmlformats.org/spreadsheetml/2006/main" count="119" uniqueCount="78">
  <si>
    <t>Всего</t>
  </si>
  <si>
    <t>2011г.</t>
  </si>
  <si>
    <t>2012г.</t>
  </si>
  <si>
    <t>2013г.</t>
  </si>
  <si>
    <t>муниципальная</t>
  </si>
  <si>
    <t>АДРЕСНЫЙ ПЕРЕЧЕНЬ ОБЪЕКТОВ</t>
  </si>
  <si>
    <t>КАПИТАЛЬНЫХ ВЛОЖЕНИЙ ДОЛГОСРОЧНОЙ ЦЕЛЕВОЙ ПРОГРАММЫ</t>
  </si>
  <si>
    <t xml:space="preserve">                                                                                                                                                                              </t>
  </si>
  <si>
    <t>Сметная стоимость, тыс.руб.</t>
  </si>
  <si>
    <t>Объем финансирования, тыс. руб.</t>
  </si>
  <si>
    <t>1.1.</t>
  </si>
  <si>
    <t>2.1.</t>
  </si>
  <si>
    <t>3.1.</t>
  </si>
  <si>
    <t>3.2.</t>
  </si>
  <si>
    <t>4.1.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</si>
  <si>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</si>
  <si>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</si>
  <si>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</si>
  <si>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</si>
  <si>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1.2.</t>
  </si>
  <si>
    <t xml:space="preserve">Задача 1. Организация  и выполнение работ по проектированию и строительству двухтрубной системы  ГВС </t>
  </si>
  <si>
    <t>Задача 2. Организация  и выполнение работ по строительству сетей газоснабжения</t>
  </si>
  <si>
    <t>Сроки строительства (годы)</t>
  </si>
  <si>
    <t>Итого по задаче 4:</t>
  </si>
  <si>
    <t>2012-2013</t>
  </si>
  <si>
    <t xml:space="preserve">Руководитель программы :       </t>
  </si>
  <si>
    <t>Итого по задаче 1:</t>
  </si>
  <si>
    <t>Итого по задаче 2:</t>
  </si>
  <si>
    <t>Итого по задаче 3:</t>
  </si>
  <si>
    <t>Задача 4. Организация  и выполнение работ по проектированию, реконструкции и строительству сетей уличного освещения города Сертолово</t>
  </si>
  <si>
    <t>Строительство распределительного газопровода, высокого, среднего и низкого давления  для газоснабжения жилых домов мкр. Черная речка</t>
  </si>
  <si>
    <t>4.1.1.</t>
  </si>
  <si>
    <t>4.1.2.</t>
  </si>
  <si>
    <t>4.1.3.</t>
  </si>
  <si>
    <t>4.1.4.</t>
  </si>
  <si>
    <t>4.1.5.</t>
  </si>
  <si>
    <t>4.1.6.</t>
  </si>
  <si>
    <t>Проектирование, реконструкция  и строительство сетей уличного освещения города  Сертолово, в том числе:</t>
  </si>
  <si>
    <t>№ п/п</t>
  </si>
  <si>
    <t>ИТОГО по Программе: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</si>
  <si>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</si>
  <si>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</si>
  <si>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 и реконструкция  ВЛ 0,4 кВ уличное освещение от ТП-8518 ул. Молодцова д.д.2,3,4,5,7,8,9,11 (участок в районе д.д.3,8,9,2,4,5,11)</t>
  </si>
  <si>
    <t>главы администрации</t>
  </si>
  <si>
    <t xml:space="preserve">МО Сертолово </t>
  </si>
  <si>
    <t>от __________ №_____</t>
  </si>
  <si>
    <t>к Программе</t>
  </si>
  <si>
    <t>3.3.</t>
  </si>
  <si>
    <t>Проектирование и строительство сети уличного освещения по адресу: мкр. Сертолово-2, ул.Березовая дома 7,8,9,10,11,12,13, 14 (от ТП 8374)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</si>
  <si>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</si>
  <si>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от 19.10.2011г. №281</t>
  </si>
  <si>
    <t>от 23.09.2011г. №136</t>
  </si>
  <si>
    <t>от 23.09.2011г. №135</t>
  </si>
  <si>
    <t>от 08.11.2010г. №178</t>
  </si>
  <si>
    <t xml:space="preserve">Заместитель главы администрации </t>
  </si>
  <si>
    <t>по жилищно-коммунальному хозяйству</t>
  </si>
  <si>
    <t>С.В.Белевич</t>
  </si>
  <si>
    <t>в ценах года начала реализации программы</t>
  </si>
  <si>
    <t>в том числе по годам</t>
  </si>
  <si>
    <t>2011-2012</t>
  </si>
  <si>
    <t>Проектирование и строительство сети уличного освещения по адресу: ул.Молодцова д.8 (в районе АЗС) (от ТП-8518)</t>
  </si>
  <si>
    <t>Проектирование двухтрубной системы ГВС по адресам: ул.Заречная дома 1-17, ул. Ветеранов д.д.4,6,8,10,12, ул.Школьная д.д. 3,5,7,9,11</t>
  </si>
  <si>
    <t>Строительство двухтрубной системы ГВС по адресам: ул.Заречная дома 1-17, ул. Ветеранов дд.4,6,8,10,12, ул.Школьная дд. 3,5,7,9,11</t>
  </si>
  <si>
    <t>Приложение  1</t>
  </si>
  <si>
    <t xml:space="preserve">Проектирование и строительство  сети уличного освещения по адресам: ул. Ларина д.д. 1,2,4,5; ул.Заречная д.6; ул.Ветеранов д.5; ул.Кожемякина д.11/1 </t>
  </si>
  <si>
    <t>3.4.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</si>
  <si>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</si>
  <si>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Задача 3. Организация  и выполнение работ по проектированию и  строительству сетей и сооружений водоснабжения и  водоотведения</t>
  </si>
  <si>
    <t xml:space="preserve">«Проектирование, реконструкция и строительство инженерных сетей и сооружений в сфере ЖКХ МО Сертолово Ленинградской области в 2011-2013 гг.» </t>
  </si>
  <si>
    <t>Приложение № 3</t>
  </si>
  <si>
    <t>Строительство сетей уличного освещения по адресам: ул. Кожемякина (от д.2 по ул.Молодцова до д.13 по ул. Молодцова) (от ТП 8463);  ул. Ветеранов д.д. 3, 3А, 4, 6, 7, 8, 10, 12, 15, ул. Ларина д. 14, ВЛ 0,4кВ (в районе д. 5 по ул.Ветеранов -  детская площадка) (от ТП 8812); ул. Заречная от Выборгского шоссе (от ТП 8461)</t>
  </si>
  <si>
    <t>Проектирование сетей уличного освещения по адресам: ул. Кожемякина (от д.2 по ул.Молодцова до д.13 по ул. Молодцова) (от ТП 8463);  ул. Ветеранов д.д. 3, 3А, 4, 6, 7, 8, 10, 12, 15, ул. Ларина д. 14, ВЛ 0,4кВ (в районе д. 5 по ул.Ветеранов -  детская площадка) (от ТП 8812); ул. Заречная от Выборгского шоссе (от ТП 8461)</t>
  </si>
  <si>
    <t>от 28.03.2012 г. №85</t>
  </si>
  <si>
    <t>исп: Кузьмина Р.В.</t>
  </si>
  <si>
    <t>тел.: 593-86-96</t>
  </si>
  <si>
    <t>к постановлению</t>
  </si>
  <si>
    <t xml:space="preserve"> администрации </t>
  </si>
  <si>
    <t>от                  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</si>
</sst>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2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wrapText="1"/>
    </xf>
    <xf numFmtId="173" fontId="14" fillId="0" borderId="1" xfId="0" applyNumberFormat="1" applyFont="1" applyFill="1" applyBorder="1" applyAlignment="1">
      <alignment horizontal="center" vertical="top" wrapText="1"/>
    </xf>
    <xf numFmtId="173" fontId="14" fillId="0" borderId="1" xfId="0" applyNumberFormat="1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/>
    </xf>
    <xf numFmtId="173" fontId="1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3" fontId="14" fillId="0" borderId="1" xfId="0" applyNumberFormat="1" applyFont="1" applyFill="1" applyBorder="1" applyAlignment="1">
      <alignment vertical="top" wrapText="1"/>
    </xf>
    <xf numFmtId="173" fontId="14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174" fontId="13" fillId="0" borderId="1" xfId="18" applyNumberFormat="1" applyFont="1" applyFill="1" applyBorder="1" applyAlignment="1">
      <alignment horizontal="center" vertical="center" wrapText="1"/>
    </xf>
    <xf numFmtId="173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115" zoomScaleSheetLayoutView="115" workbookViewId="0" topLeftCell="A1">
      <selection activeCell="H7" sqref="H7"/>
    </sheetView>
  </sheetViews>
  <sheetFormatPr defaultColWidth="9.00390625" defaultRowHeight="12.75"/>
  <cols>
    <col min="1" max="1" width="4.875" style="1" customWidth="1"/>
    <col min="2" max="2" width="41.625" style="1" customWidth="1"/>
    <col min="3" max="3" width="9.125" style="1" customWidth="1"/>
    <col min="4" max="4" width="13.125" style="1" customWidth="1"/>
    <col min="5" max="5" width="12.875" style="1" customWidth="1"/>
    <col min="6" max="6" width="8.625" style="1" customWidth="1"/>
    <col min="7" max="7" width="9.00390625" style="1" customWidth="1"/>
    <col min="8" max="8" width="8.625" style="1" customWidth="1"/>
    <col min="9" max="9" width="9.00390625" style="1" customWidth="1"/>
    <col min="10" max="10" width="8.375" style="1" customWidth="1"/>
    <col min="11" max="11" width="8.625" style="1" customWidth="1"/>
    <col min="12" max="16384" width="9.125" style="1" customWidth="1"/>
  </cols>
  <sheetData>
    <row r="1" spans="2:10" ht="15.75" customHeight="1">
      <c r="B1" s="6" t="s">
        <v>7</v>
      </c>
      <c r="I1" s="59" t="s">
        <v>69</v>
      </c>
      <c r="J1" s="46"/>
    </row>
    <row r="2" spans="2:10" ht="15.75" customHeight="1">
      <c r="B2" s="6"/>
      <c r="I2" s="59" t="s">
        <v>75</v>
      </c>
      <c r="J2" s="46"/>
    </row>
    <row r="3" spans="2:10" ht="15.75" customHeight="1">
      <c r="B3" s="6"/>
      <c r="I3" s="59" t="s">
        <v>76</v>
      </c>
      <c r="J3" s="46"/>
    </row>
    <row r="4" spans="2:10" ht="15" customHeight="1">
      <c r="B4" s="6"/>
      <c r="I4" s="59" t="s">
        <v>77</v>
      </c>
      <c r="J4" s="46"/>
    </row>
    <row r="5" spans="2:11" ht="12.75">
      <c r="B5" s="6"/>
      <c r="J5" s="7"/>
      <c r="K5" s="7"/>
    </row>
    <row r="6" spans="2:11" ht="18.75">
      <c r="B6" s="6"/>
      <c r="J6" s="60" t="s">
        <v>63</v>
      </c>
      <c r="K6" s="7"/>
    </row>
    <row r="7" spans="2:11" ht="18.75">
      <c r="B7" s="6"/>
      <c r="J7" s="60" t="s">
        <v>46</v>
      </c>
      <c r="K7" s="7"/>
    </row>
    <row r="8" spans="2:11" ht="12.75" hidden="1">
      <c r="B8" s="6"/>
      <c r="J8" s="56" t="s">
        <v>43</v>
      </c>
      <c r="K8" s="56"/>
    </row>
    <row r="9" spans="2:11" ht="12.75" hidden="1">
      <c r="B9" s="6"/>
      <c r="J9" s="56" t="s">
        <v>44</v>
      </c>
      <c r="K9" s="56"/>
    </row>
    <row r="10" spans="2:11" ht="12.75" hidden="1">
      <c r="B10" s="6"/>
      <c r="J10" s="56" t="s">
        <v>45</v>
      </c>
      <c r="K10" s="56"/>
    </row>
    <row r="11" spans="2:11" ht="12.75">
      <c r="B11" s="6"/>
      <c r="J11" s="7"/>
      <c r="K11" s="7"/>
    </row>
    <row r="12" spans="1:11" ht="19.5" customHeight="1">
      <c r="A12" s="41"/>
      <c r="B12" s="58" t="s">
        <v>5</v>
      </c>
      <c r="C12" s="58"/>
      <c r="D12" s="58"/>
      <c r="E12" s="58"/>
      <c r="F12" s="58"/>
      <c r="G12" s="58"/>
      <c r="H12" s="58"/>
      <c r="I12" s="58"/>
      <c r="J12" s="58"/>
      <c r="K12" s="18"/>
    </row>
    <row r="13" spans="1:11" ht="18.75">
      <c r="A13" s="18"/>
      <c r="B13" s="58" t="s">
        <v>6</v>
      </c>
      <c r="C13" s="58"/>
      <c r="D13" s="58"/>
      <c r="E13" s="58"/>
      <c r="F13" s="58"/>
      <c r="G13" s="58"/>
      <c r="H13" s="58"/>
      <c r="I13" s="58"/>
      <c r="J13" s="58"/>
      <c r="K13" s="18"/>
    </row>
    <row r="14" spans="1:11" s="2" customFormat="1" ht="37.5" customHeight="1">
      <c r="A14" s="49"/>
      <c r="B14" s="61" t="s">
        <v>68</v>
      </c>
      <c r="C14" s="61"/>
      <c r="D14" s="61"/>
      <c r="E14" s="61"/>
      <c r="F14" s="61"/>
      <c r="G14" s="61"/>
      <c r="H14" s="61"/>
      <c r="I14" s="61"/>
      <c r="J14" s="61"/>
      <c r="K14" s="49"/>
    </row>
    <row r="15" spans="2:10" ht="10.5" customHeight="1">
      <c r="B15" s="57"/>
      <c r="C15" s="57"/>
      <c r="D15" s="57"/>
      <c r="E15" s="57"/>
      <c r="F15" s="57"/>
      <c r="G15" s="57"/>
      <c r="H15" s="57"/>
      <c r="I15" s="57"/>
      <c r="J15" s="57"/>
    </row>
    <row r="16" spans="1:11" ht="23.25" customHeight="1">
      <c r="A16" s="50" t="s">
        <v>38</v>
      </c>
      <c r="B16" s="50" t="s">
        <v>16</v>
      </c>
      <c r="C16" s="50" t="s">
        <v>22</v>
      </c>
      <c r="D16" s="50" t="s">
        <v>18</v>
      </c>
      <c r="E16" s="50" t="s">
        <v>15</v>
      </c>
      <c r="F16" s="50" t="s">
        <v>8</v>
      </c>
      <c r="G16" s="50"/>
      <c r="H16" s="50" t="s">
        <v>9</v>
      </c>
      <c r="I16" s="50"/>
      <c r="J16" s="50"/>
      <c r="K16" s="50"/>
    </row>
    <row r="17" spans="1:14" ht="17.25" customHeight="1">
      <c r="A17" s="51"/>
      <c r="B17" s="50"/>
      <c r="C17" s="51"/>
      <c r="D17" s="50"/>
      <c r="E17" s="51"/>
      <c r="F17" s="50" t="s">
        <v>17</v>
      </c>
      <c r="G17" s="50" t="s">
        <v>57</v>
      </c>
      <c r="H17" s="50" t="s">
        <v>0</v>
      </c>
      <c r="I17" s="50" t="s">
        <v>58</v>
      </c>
      <c r="J17" s="50"/>
      <c r="K17" s="50"/>
      <c r="L17" s="8"/>
      <c r="M17" s="8"/>
      <c r="N17" s="8"/>
    </row>
    <row r="18" spans="1:14" ht="29.25" customHeight="1">
      <c r="A18" s="51"/>
      <c r="B18" s="50"/>
      <c r="C18" s="51"/>
      <c r="D18" s="51"/>
      <c r="E18" s="51"/>
      <c r="F18" s="50"/>
      <c r="G18" s="50"/>
      <c r="H18" s="50"/>
      <c r="I18" s="25" t="s">
        <v>1</v>
      </c>
      <c r="J18" s="25" t="s">
        <v>2</v>
      </c>
      <c r="K18" s="25" t="s">
        <v>3</v>
      </c>
      <c r="L18" s="8"/>
      <c r="M18" s="9"/>
      <c r="N18" s="8"/>
    </row>
    <row r="19" spans="1:14" s="11" customFormat="1" ht="10.5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10"/>
      <c r="M19" s="9"/>
      <c r="N19" s="10"/>
    </row>
    <row r="20" spans="1:14" s="7" customFormat="1" ht="15" customHeight="1">
      <c r="A20" s="54" t="s">
        <v>20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12"/>
      <c r="M20" s="9"/>
      <c r="N20" s="12"/>
    </row>
    <row r="21" spans="1:14" ht="39" customHeight="1">
      <c r="A21" s="27" t="s">
        <v>10</v>
      </c>
      <c r="B21" s="28" t="s">
        <v>61</v>
      </c>
      <c r="C21" s="25">
        <v>2011</v>
      </c>
      <c r="D21" s="25"/>
      <c r="E21" s="25" t="s">
        <v>4</v>
      </c>
      <c r="F21" s="29"/>
      <c r="G21" s="30">
        <f>H21</f>
        <v>6930.5</v>
      </c>
      <c r="H21" s="30">
        <f>I21+J21+K21</f>
        <v>6930.5</v>
      </c>
      <c r="I21" s="30">
        <v>6930.5</v>
      </c>
      <c r="J21" s="25"/>
      <c r="K21" s="25"/>
      <c r="L21" s="8"/>
      <c r="M21" s="9"/>
      <c r="N21" s="8"/>
    </row>
    <row r="22" spans="1:14" ht="39.75" customHeight="1">
      <c r="A22" s="42" t="s">
        <v>19</v>
      </c>
      <c r="B22" s="28" t="s">
        <v>62</v>
      </c>
      <c r="C22" s="25">
        <v>2013</v>
      </c>
      <c r="D22" s="25" t="s">
        <v>72</v>
      </c>
      <c r="E22" s="25" t="s">
        <v>4</v>
      </c>
      <c r="F22" s="31"/>
      <c r="G22" s="30">
        <v>60149.7</v>
      </c>
      <c r="H22" s="25">
        <f>J22+K22+I22</f>
        <v>17699.1</v>
      </c>
      <c r="I22" s="25"/>
      <c r="J22" s="25"/>
      <c r="K22" s="30">
        <f>10000+7699.1</f>
        <v>17699.1</v>
      </c>
      <c r="L22" s="8"/>
      <c r="M22" s="9"/>
      <c r="N22" s="8"/>
    </row>
    <row r="23" spans="1:13" s="2" customFormat="1" ht="15.75" customHeight="1">
      <c r="A23" s="43"/>
      <c r="B23" s="32" t="s">
        <v>26</v>
      </c>
      <c r="C23" s="33"/>
      <c r="D23" s="33"/>
      <c r="E23" s="34"/>
      <c r="F23" s="35"/>
      <c r="G23" s="36">
        <f>SUM(G21:G22)</f>
        <v>67080.2</v>
      </c>
      <c r="H23" s="37">
        <f>SUM(H21:H22)</f>
        <v>24629.6</v>
      </c>
      <c r="I23" s="37">
        <f>SUM(I21:I22)</f>
        <v>6930.5</v>
      </c>
      <c r="J23" s="37">
        <f>SUM(J21:J22)</f>
        <v>0</v>
      </c>
      <c r="K23" s="37">
        <f>SUM(K21:K22)</f>
        <v>17699.1</v>
      </c>
      <c r="M23" s="9"/>
    </row>
    <row r="24" spans="1:14" ht="11.25" customHeight="1">
      <c r="A24" s="54" t="s">
        <v>21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8"/>
      <c r="M24" s="9"/>
      <c r="N24" s="8"/>
    </row>
    <row r="25" spans="1:14" ht="36.75" customHeight="1">
      <c r="A25" s="27" t="s">
        <v>11</v>
      </c>
      <c r="B25" s="28" t="s">
        <v>30</v>
      </c>
      <c r="C25" s="25" t="s">
        <v>59</v>
      </c>
      <c r="D25" s="25" t="s">
        <v>53</v>
      </c>
      <c r="E25" s="25" t="s">
        <v>4</v>
      </c>
      <c r="F25" s="38"/>
      <c r="G25" s="30">
        <v>25267.2</v>
      </c>
      <c r="H25" s="30">
        <f>I25+J25+K25</f>
        <v>18956.1</v>
      </c>
      <c r="I25" s="30">
        <v>10059.8</v>
      </c>
      <c r="J25" s="30">
        <v>8896.3</v>
      </c>
      <c r="K25" s="30"/>
      <c r="L25" s="8"/>
      <c r="M25" s="8"/>
      <c r="N25" s="8"/>
    </row>
    <row r="26" spans="1:11" s="2" customFormat="1" ht="14.25" customHeight="1">
      <c r="A26" s="43"/>
      <c r="B26" s="32" t="s">
        <v>27</v>
      </c>
      <c r="C26" s="33"/>
      <c r="D26" s="33"/>
      <c r="E26" s="34"/>
      <c r="F26" s="35"/>
      <c r="G26" s="37">
        <f>G25</f>
        <v>25267.2</v>
      </c>
      <c r="H26" s="37">
        <f>H25</f>
        <v>18956.1</v>
      </c>
      <c r="I26" s="37">
        <f>I25</f>
        <v>10059.8</v>
      </c>
      <c r="J26" s="37">
        <f>J25</f>
        <v>8896.3</v>
      </c>
      <c r="K26" s="37">
        <f>K25</f>
        <v>0</v>
      </c>
    </row>
    <row r="27" spans="1:11" s="2" customFormat="1" ht="14.25" customHeight="1">
      <c r="A27" s="66"/>
      <c r="B27" s="67"/>
      <c r="C27" s="68"/>
      <c r="D27" s="68"/>
      <c r="E27" s="69"/>
      <c r="F27" s="70"/>
      <c r="G27" s="48"/>
      <c r="H27" s="48"/>
      <c r="I27" s="48"/>
      <c r="J27" s="48"/>
      <c r="K27" s="48"/>
    </row>
    <row r="28" spans="1:11" s="2" customFormat="1" ht="14.25" customHeight="1">
      <c r="A28" s="66"/>
      <c r="B28" s="67"/>
      <c r="C28" s="68"/>
      <c r="D28" s="68"/>
      <c r="E28" s="69"/>
      <c r="F28" s="70"/>
      <c r="G28" s="48"/>
      <c r="H28" s="48"/>
      <c r="I28" s="48"/>
      <c r="J28" s="48"/>
      <c r="K28" s="48"/>
    </row>
    <row r="29" spans="1:11" s="2" customFormat="1" ht="12.75">
      <c r="A29" s="66"/>
      <c r="B29" s="67"/>
      <c r="C29" s="68"/>
      <c r="D29" s="68"/>
      <c r="E29" s="69"/>
      <c r="F29" s="70"/>
      <c r="G29" s="48"/>
      <c r="H29" s="48"/>
      <c r="I29" s="48"/>
      <c r="J29" s="48"/>
      <c r="K29" s="48"/>
    </row>
    <row r="30" spans="1:11" ht="12.75" customHeight="1">
      <c r="A30" s="55" t="s">
        <v>67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34.5" customHeight="1">
      <c r="A31" s="27" t="s">
        <v>12</v>
      </c>
      <c r="B31" s="28" t="s">
        <v>40</v>
      </c>
      <c r="C31" s="25">
        <v>2013</v>
      </c>
      <c r="D31" s="25" t="s">
        <v>51</v>
      </c>
      <c r="E31" s="25" t="s">
        <v>4</v>
      </c>
      <c r="F31" s="31"/>
      <c r="G31" s="30">
        <v>70004</v>
      </c>
      <c r="H31" s="37">
        <f>I31+J31+K31</f>
        <v>24364</v>
      </c>
      <c r="I31" s="30"/>
      <c r="J31" s="30">
        <v>0</v>
      </c>
      <c r="K31" s="30">
        <v>24364</v>
      </c>
    </row>
    <row r="32" spans="1:11" ht="24.75" customHeight="1">
      <c r="A32" s="50" t="s">
        <v>38</v>
      </c>
      <c r="B32" s="50" t="s">
        <v>16</v>
      </c>
      <c r="C32" s="50" t="s">
        <v>22</v>
      </c>
      <c r="D32" s="50" t="s">
        <v>18</v>
      </c>
      <c r="E32" s="50" t="s">
        <v>15</v>
      </c>
      <c r="F32" s="50" t="s">
        <v>8</v>
      </c>
      <c r="G32" s="50"/>
      <c r="H32" s="50" t="s">
        <v>9</v>
      </c>
      <c r="I32" s="50"/>
      <c r="J32" s="50"/>
      <c r="K32" s="50"/>
    </row>
    <row r="33" spans="1:11" ht="34.5" customHeight="1">
      <c r="A33" s="51"/>
      <c r="B33" s="50"/>
      <c r="C33" s="51"/>
      <c r="D33" s="50"/>
      <c r="E33" s="51"/>
      <c r="F33" s="50" t="s">
        <v>17</v>
      </c>
      <c r="G33" s="50" t="s">
        <v>57</v>
      </c>
      <c r="H33" s="50" t="s">
        <v>0</v>
      </c>
      <c r="I33" s="50" t="s">
        <v>58</v>
      </c>
      <c r="J33" s="50"/>
      <c r="K33" s="50"/>
    </row>
    <row r="34" spans="1:11" ht="12.75">
      <c r="A34" s="51"/>
      <c r="B34" s="50"/>
      <c r="C34" s="51"/>
      <c r="D34" s="51"/>
      <c r="E34" s="51"/>
      <c r="F34" s="50"/>
      <c r="G34" s="50"/>
      <c r="H34" s="50"/>
      <c r="I34" s="25" t="s">
        <v>1</v>
      </c>
      <c r="J34" s="25" t="s">
        <v>2</v>
      </c>
      <c r="K34" s="25" t="s">
        <v>3</v>
      </c>
    </row>
    <row r="35" spans="1:11" ht="12.75">
      <c r="A35" s="25">
        <v>1</v>
      </c>
      <c r="B35" s="25">
        <v>2</v>
      </c>
      <c r="C35" s="25">
        <v>3</v>
      </c>
      <c r="D35" s="25">
        <v>4</v>
      </c>
      <c r="E35" s="25">
        <v>5</v>
      </c>
      <c r="F35" s="25">
        <v>6</v>
      </c>
      <c r="G35" s="25">
        <v>7</v>
      </c>
      <c r="H35" s="25">
        <v>8</v>
      </c>
      <c r="I35" s="25">
        <v>9</v>
      </c>
      <c r="J35" s="25">
        <v>10</v>
      </c>
      <c r="K35" s="25">
        <v>11</v>
      </c>
    </row>
    <row r="36" spans="1:11" ht="36">
      <c r="A36" s="27" t="s">
        <v>13</v>
      </c>
      <c r="B36" s="28" t="s">
        <v>41</v>
      </c>
      <c r="C36" s="25">
        <v>2012</v>
      </c>
      <c r="D36" s="25" t="s">
        <v>52</v>
      </c>
      <c r="E36" s="25" t="s">
        <v>4</v>
      </c>
      <c r="F36" s="31"/>
      <c r="G36" s="30">
        <v>13960</v>
      </c>
      <c r="H36" s="37">
        <f>I36+J36+K36</f>
        <v>2309</v>
      </c>
      <c r="I36" s="25"/>
      <c r="J36" s="30">
        <v>1809</v>
      </c>
      <c r="K36" s="30">
        <v>500</v>
      </c>
    </row>
    <row r="37" spans="1:11" ht="60">
      <c r="A37" s="27" t="s">
        <v>47</v>
      </c>
      <c r="B37" s="28" t="s">
        <v>49</v>
      </c>
      <c r="C37" s="25" t="s">
        <v>24</v>
      </c>
      <c r="D37" s="25" t="s">
        <v>50</v>
      </c>
      <c r="E37" s="25" t="s">
        <v>4</v>
      </c>
      <c r="F37" s="31"/>
      <c r="G37" s="30">
        <v>30190</v>
      </c>
      <c r="H37" s="37">
        <f>I37+J37+K37</f>
        <v>29434.6</v>
      </c>
      <c r="I37" s="25"/>
      <c r="J37" s="30">
        <v>13075</v>
      </c>
      <c r="K37" s="30">
        <v>16359.6</v>
      </c>
    </row>
    <row r="38" spans="1:11" s="8" customFormat="1" ht="60">
      <c r="A38" s="25" t="s">
        <v>65</v>
      </c>
      <c r="B38" s="28" t="s">
        <v>66</v>
      </c>
      <c r="C38" s="25" t="s">
        <v>2</v>
      </c>
      <c r="D38" s="39"/>
      <c r="E38" s="25" t="s">
        <v>4</v>
      </c>
      <c r="F38" s="39"/>
      <c r="G38" s="30">
        <v>2950</v>
      </c>
      <c r="H38" s="37">
        <f>I38+J38+K38</f>
        <v>2178</v>
      </c>
      <c r="I38" s="25"/>
      <c r="J38" s="30">
        <v>2178</v>
      </c>
      <c r="K38" s="39"/>
    </row>
    <row r="39" spans="1:12" s="2" customFormat="1" ht="14.25" customHeight="1">
      <c r="A39" s="43"/>
      <c r="B39" s="32" t="s">
        <v>28</v>
      </c>
      <c r="C39" s="33"/>
      <c r="D39" s="33"/>
      <c r="E39" s="34"/>
      <c r="F39" s="35"/>
      <c r="G39" s="37">
        <f>SUM(G31:G38)</f>
        <v>117111</v>
      </c>
      <c r="H39" s="37">
        <f>H38+H37+H36+H31</f>
        <v>58285.6</v>
      </c>
      <c r="I39" s="37">
        <f>I37</f>
        <v>0</v>
      </c>
      <c r="J39" s="37">
        <f>J38+J37+J36+J31</f>
        <v>17062</v>
      </c>
      <c r="K39" s="37">
        <f>K38+K37+K36+K31</f>
        <v>41223.6</v>
      </c>
      <c r="L39" s="1"/>
    </row>
    <row r="40" spans="1:11" ht="12.75" customHeight="1">
      <c r="A40" s="54" t="s">
        <v>29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s="8" customFormat="1" ht="15" customHeight="1">
      <c r="A41" s="27" t="s">
        <v>14</v>
      </c>
      <c r="B41" s="52" t="s">
        <v>37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13" s="8" customFormat="1" ht="51" customHeight="1">
      <c r="A42" s="27" t="s">
        <v>31</v>
      </c>
      <c r="B42" s="26" t="s">
        <v>42</v>
      </c>
      <c r="C42" s="25">
        <v>2011</v>
      </c>
      <c r="D42" s="25"/>
      <c r="E42" s="25" t="s">
        <v>4</v>
      </c>
      <c r="F42" s="31"/>
      <c r="G42" s="25">
        <v>710.3</v>
      </c>
      <c r="H42" s="25">
        <v>710.3</v>
      </c>
      <c r="I42" s="30">
        <v>710.3</v>
      </c>
      <c r="J42" s="25"/>
      <c r="K42" s="25"/>
      <c r="M42" s="13"/>
    </row>
    <row r="43" spans="1:11" ht="36" customHeight="1">
      <c r="A43" s="27" t="s">
        <v>32</v>
      </c>
      <c r="B43" s="26" t="s">
        <v>60</v>
      </c>
      <c r="C43" s="25">
        <v>2011</v>
      </c>
      <c r="D43" s="25"/>
      <c r="E43" s="25" t="s">
        <v>4</v>
      </c>
      <c r="F43" s="31"/>
      <c r="G43" s="25">
        <v>304.6</v>
      </c>
      <c r="H43" s="25">
        <v>304.6</v>
      </c>
      <c r="I43" s="25">
        <v>304.6</v>
      </c>
      <c r="J43" s="25"/>
      <c r="K43" s="25"/>
    </row>
    <row r="44" spans="1:14" ht="38.25" customHeight="1">
      <c r="A44" s="27" t="s">
        <v>33</v>
      </c>
      <c r="B44" s="26" t="s">
        <v>48</v>
      </c>
      <c r="C44" s="25">
        <v>2011</v>
      </c>
      <c r="D44" s="25"/>
      <c r="E44" s="25" t="s">
        <v>4</v>
      </c>
      <c r="F44" s="29"/>
      <c r="G44" s="30">
        <v>812.5</v>
      </c>
      <c r="H44" s="30">
        <v>812.5</v>
      </c>
      <c r="I44" s="30">
        <v>812.5</v>
      </c>
      <c r="J44" s="25"/>
      <c r="K44" s="25"/>
      <c r="M44" s="14"/>
      <c r="N44" s="8"/>
    </row>
    <row r="45" spans="1:11" ht="48">
      <c r="A45" s="27" t="s">
        <v>34</v>
      </c>
      <c r="B45" s="26" t="s">
        <v>64</v>
      </c>
      <c r="C45" s="25">
        <v>2012</v>
      </c>
      <c r="D45" s="25"/>
      <c r="E45" s="25" t="s">
        <v>4</v>
      </c>
      <c r="F45" s="38"/>
      <c r="G45" s="40">
        <v>1180.8</v>
      </c>
      <c r="H45" s="30">
        <f>I45+J45+K45</f>
        <v>1180.8</v>
      </c>
      <c r="I45" s="27"/>
      <c r="J45" s="40">
        <v>1180.8</v>
      </c>
      <c r="K45" s="25"/>
    </row>
    <row r="46" spans="1:11" ht="25.5" customHeight="1">
      <c r="A46" s="50" t="s">
        <v>38</v>
      </c>
      <c r="B46" s="50" t="s">
        <v>16</v>
      </c>
      <c r="C46" s="50" t="s">
        <v>22</v>
      </c>
      <c r="D46" s="50" t="s">
        <v>18</v>
      </c>
      <c r="E46" s="50" t="s">
        <v>15</v>
      </c>
      <c r="F46" s="50" t="s">
        <v>8</v>
      </c>
      <c r="G46" s="50"/>
      <c r="H46" s="50" t="s">
        <v>9</v>
      </c>
      <c r="I46" s="50"/>
      <c r="J46" s="50"/>
      <c r="K46" s="50"/>
    </row>
    <row r="47" spans="1:11" ht="36.75" customHeight="1">
      <c r="A47" s="51"/>
      <c r="B47" s="50"/>
      <c r="C47" s="51"/>
      <c r="D47" s="50"/>
      <c r="E47" s="51"/>
      <c r="F47" s="50" t="s">
        <v>17</v>
      </c>
      <c r="G47" s="50" t="s">
        <v>57</v>
      </c>
      <c r="H47" s="50" t="s">
        <v>0</v>
      </c>
      <c r="I47" s="50" t="s">
        <v>58</v>
      </c>
      <c r="J47" s="50"/>
      <c r="K47" s="50"/>
    </row>
    <row r="48" spans="1:11" ht="24.75" customHeight="1">
      <c r="A48" s="51"/>
      <c r="B48" s="50"/>
      <c r="C48" s="51"/>
      <c r="D48" s="51"/>
      <c r="E48" s="51"/>
      <c r="F48" s="50"/>
      <c r="G48" s="50"/>
      <c r="H48" s="50"/>
      <c r="I48" s="25" t="s">
        <v>1</v>
      </c>
      <c r="J48" s="25" t="s">
        <v>2</v>
      </c>
      <c r="K48" s="25" t="s">
        <v>3</v>
      </c>
    </row>
    <row r="49" spans="1:11" ht="12.75">
      <c r="A49" s="25">
        <v>1</v>
      </c>
      <c r="B49" s="25">
        <v>2</v>
      </c>
      <c r="C49" s="25">
        <v>3</v>
      </c>
      <c r="D49" s="25">
        <v>4</v>
      </c>
      <c r="E49" s="25">
        <v>5</v>
      </c>
      <c r="F49" s="25">
        <v>6</v>
      </c>
      <c r="G49" s="25">
        <v>7</v>
      </c>
      <c r="H49" s="25">
        <v>8</v>
      </c>
      <c r="I49" s="25">
        <v>9</v>
      </c>
      <c r="J49" s="25">
        <v>10</v>
      </c>
      <c r="K49" s="25">
        <v>11</v>
      </c>
    </row>
    <row r="50" spans="1:11" ht="84">
      <c r="A50" s="27" t="s">
        <v>35</v>
      </c>
      <c r="B50" s="26" t="s">
        <v>71</v>
      </c>
      <c r="C50" s="25">
        <v>2013</v>
      </c>
      <c r="D50" s="25"/>
      <c r="E50" s="25" t="s">
        <v>4</v>
      </c>
      <c r="F50" s="38"/>
      <c r="G50" s="40">
        <v>350</v>
      </c>
      <c r="H50" s="30">
        <v>350</v>
      </c>
      <c r="I50" s="27"/>
      <c r="J50" s="40"/>
      <c r="K50" s="47">
        <v>350</v>
      </c>
    </row>
    <row r="51" spans="1:11" ht="84">
      <c r="A51" s="27" t="s">
        <v>36</v>
      </c>
      <c r="B51" s="26" t="s">
        <v>70</v>
      </c>
      <c r="C51" s="25">
        <v>2013</v>
      </c>
      <c r="D51" s="25"/>
      <c r="E51" s="25" t="s">
        <v>4</v>
      </c>
      <c r="F51" s="38"/>
      <c r="G51" s="40">
        <v>1611.8</v>
      </c>
      <c r="H51" s="30">
        <v>1611.8</v>
      </c>
      <c r="I51" s="27"/>
      <c r="J51" s="40"/>
      <c r="K51" s="25">
        <v>1611.8</v>
      </c>
    </row>
    <row r="52" spans="1:11" s="3" customFormat="1" ht="15" customHeight="1">
      <c r="A52" s="43"/>
      <c r="B52" s="32" t="s">
        <v>23</v>
      </c>
      <c r="C52" s="33"/>
      <c r="D52" s="33"/>
      <c r="E52" s="34"/>
      <c r="F52" s="35"/>
      <c r="G52" s="37">
        <f>G45+G44+G43+G42+G50+G51</f>
        <v>4970</v>
      </c>
      <c r="H52" s="37">
        <f>H45+H44+H43+H42+H50+H51</f>
        <v>4970</v>
      </c>
      <c r="I52" s="37">
        <v>1827.4</v>
      </c>
      <c r="J52" s="37">
        <f>J45</f>
        <v>1180.8</v>
      </c>
      <c r="K52" s="37">
        <f>K50+K51</f>
        <v>1961.8</v>
      </c>
    </row>
    <row r="53" spans="1:11" s="8" customFormat="1" ht="15.75" customHeight="1">
      <c r="A53" s="27"/>
      <c r="B53" s="32" t="s">
        <v>39</v>
      </c>
      <c r="C53" s="34"/>
      <c r="D53" s="34"/>
      <c r="E53" s="44"/>
      <c r="F53" s="45"/>
      <c r="G53" s="37">
        <f>G52+G39+G26+G23</f>
        <v>214428.40000000002</v>
      </c>
      <c r="H53" s="37">
        <f>H52+H39+H26+H23</f>
        <v>106841.29999999999</v>
      </c>
      <c r="I53" s="37">
        <f>I52+I39+I26+I23</f>
        <v>18817.699999999997</v>
      </c>
      <c r="J53" s="37">
        <f>J52+J39+J26+J23</f>
        <v>27139.1</v>
      </c>
      <c r="K53" s="37">
        <f>K52+K39+K26+K23</f>
        <v>60884.5</v>
      </c>
    </row>
    <row r="54" spans="1:11" s="8" customFormat="1" ht="15">
      <c r="A54" s="19"/>
      <c r="B54" s="20"/>
      <c r="C54" s="21"/>
      <c r="D54" s="21"/>
      <c r="E54" s="22"/>
      <c r="F54" s="23"/>
      <c r="G54" s="24"/>
      <c r="H54" s="24"/>
      <c r="I54" s="24"/>
      <c r="J54" s="24"/>
      <c r="K54" s="24"/>
    </row>
    <row r="55" spans="1:11" s="8" customFormat="1" ht="15">
      <c r="A55" s="19"/>
      <c r="B55" s="20"/>
      <c r="C55" s="21"/>
      <c r="D55" s="21"/>
      <c r="E55" s="22"/>
      <c r="F55" s="23"/>
      <c r="G55" s="24"/>
      <c r="H55" s="24"/>
      <c r="I55" s="24"/>
      <c r="J55" s="24"/>
      <c r="K55" s="24"/>
    </row>
    <row r="56" spans="2:11" ht="18.75">
      <c r="B56" s="62" t="s">
        <v>25</v>
      </c>
      <c r="C56" s="2"/>
      <c r="D56" s="2"/>
      <c r="E56" s="2"/>
      <c r="F56" s="2"/>
      <c r="G56" s="2"/>
      <c r="H56" s="2"/>
      <c r="I56" s="2"/>
      <c r="K56" s="14"/>
    </row>
    <row r="57" spans="2:11" ht="13.5" customHeight="1">
      <c r="B57" s="63" t="s">
        <v>54</v>
      </c>
      <c r="C57" s="16"/>
      <c r="D57" s="16"/>
      <c r="E57" s="16"/>
      <c r="F57" s="16"/>
      <c r="G57" s="16"/>
      <c r="H57" s="16"/>
      <c r="I57" s="5"/>
      <c r="J57" s="16"/>
      <c r="K57" s="16"/>
    </row>
    <row r="58" spans="2:11" ht="15" customHeight="1">
      <c r="B58" s="64" t="s">
        <v>55</v>
      </c>
      <c r="C58" s="17"/>
      <c r="D58" s="17"/>
      <c r="E58" s="17"/>
      <c r="F58" s="17"/>
      <c r="H58" s="17"/>
      <c r="I58" s="4"/>
      <c r="J58" s="64" t="s">
        <v>56</v>
      </c>
      <c r="K58" s="16"/>
    </row>
    <row r="59" spans="2:11" ht="13.5" customHeight="1">
      <c r="B59" s="15"/>
      <c r="C59" s="16"/>
      <c r="D59" s="16"/>
      <c r="E59" s="16"/>
      <c r="F59" s="16"/>
      <c r="G59" s="16"/>
      <c r="H59" s="16"/>
      <c r="I59" s="5"/>
      <c r="J59" s="16"/>
      <c r="K59" s="16"/>
    </row>
    <row r="60" spans="3:11" ht="13.5" customHeight="1">
      <c r="C60" s="16"/>
      <c r="D60" s="16"/>
      <c r="E60" s="16"/>
      <c r="F60" s="16"/>
      <c r="G60" s="16"/>
      <c r="H60" s="16"/>
      <c r="I60" s="5"/>
      <c r="J60" s="16"/>
      <c r="K60" s="16"/>
    </row>
    <row r="61" spans="2:11" ht="13.5" customHeight="1">
      <c r="B61" s="65"/>
      <c r="C61" s="16"/>
      <c r="D61" s="16"/>
      <c r="E61" s="16"/>
      <c r="F61" s="16"/>
      <c r="G61" s="16"/>
      <c r="H61" s="16"/>
      <c r="I61" s="5"/>
      <c r="J61" s="16"/>
      <c r="K61" s="16"/>
    </row>
    <row r="62" spans="2:11" ht="13.5" customHeight="1">
      <c r="B62" s="65"/>
      <c r="C62" s="16"/>
      <c r="D62" s="16"/>
      <c r="E62" s="16"/>
      <c r="F62" s="16"/>
      <c r="G62" s="16"/>
      <c r="H62" s="16"/>
      <c r="I62" s="5"/>
      <c r="J62" s="16"/>
      <c r="K62" s="16"/>
    </row>
    <row r="63" spans="2:11" ht="13.5" customHeight="1">
      <c r="B63" s="65"/>
      <c r="C63" s="16"/>
      <c r="D63" s="16"/>
      <c r="E63" s="16"/>
      <c r="F63" s="16"/>
      <c r="G63" s="16"/>
      <c r="H63" s="16"/>
      <c r="I63" s="5"/>
      <c r="J63" s="16"/>
      <c r="K63" s="16"/>
    </row>
    <row r="64" spans="2:11" ht="13.5" customHeight="1">
      <c r="B64" s="65"/>
      <c r="C64" s="16"/>
      <c r="D64" s="16"/>
      <c r="E64" s="16"/>
      <c r="F64" s="16"/>
      <c r="G64" s="16"/>
      <c r="H64" s="16"/>
      <c r="I64" s="5"/>
      <c r="J64" s="16"/>
      <c r="K64" s="16"/>
    </row>
    <row r="65" spans="2:11" ht="13.5" customHeight="1">
      <c r="B65" s="65" t="s">
        <v>73</v>
      </c>
      <c r="C65" s="16"/>
      <c r="D65" s="16"/>
      <c r="E65" s="16"/>
      <c r="F65" s="16"/>
      <c r="G65" s="16"/>
      <c r="H65" s="16"/>
      <c r="I65" s="5"/>
      <c r="J65" s="16"/>
      <c r="K65" s="16"/>
    </row>
    <row r="66" spans="2:11" ht="13.5" customHeight="1">
      <c r="B66" s="11" t="s">
        <v>74</v>
      </c>
      <c r="C66" s="16"/>
      <c r="D66" s="16"/>
      <c r="E66" s="16"/>
      <c r="F66" s="16"/>
      <c r="G66" s="16"/>
      <c r="H66" s="16"/>
      <c r="I66" s="5"/>
      <c r="J66" s="16"/>
      <c r="K66" s="16"/>
    </row>
    <row r="67" spans="3:11" ht="15.75">
      <c r="C67" s="16"/>
      <c r="D67" s="16"/>
      <c r="E67" s="16"/>
      <c r="F67" s="16"/>
      <c r="G67" s="16"/>
      <c r="H67" s="16"/>
      <c r="I67" s="5"/>
      <c r="J67" s="16"/>
      <c r="K67" s="16"/>
    </row>
    <row r="69" spans="2:11" ht="15" customHeight="1">
      <c r="B69" s="17"/>
      <c r="C69" s="17"/>
      <c r="D69" s="17"/>
      <c r="E69" s="17"/>
      <c r="F69" s="17"/>
      <c r="G69" s="17"/>
      <c r="H69" s="17"/>
      <c r="I69" s="4"/>
      <c r="J69" s="17"/>
      <c r="K69" s="16"/>
    </row>
    <row r="70" spans="2:11" ht="15" customHeight="1">
      <c r="B70" s="17"/>
      <c r="C70" s="17"/>
      <c r="D70" s="17"/>
      <c r="E70" s="17"/>
      <c r="F70" s="17"/>
      <c r="G70" s="17"/>
      <c r="H70" s="17"/>
      <c r="I70" s="4"/>
      <c r="J70" s="17"/>
      <c r="K70" s="16"/>
    </row>
    <row r="71" spans="2:11" ht="15" customHeight="1">
      <c r="B71" s="17"/>
      <c r="C71" s="17"/>
      <c r="D71" s="17"/>
      <c r="E71" s="17"/>
      <c r="F71" s="17"/>
      <c r="G71" s="17"/>
      <c r="H71" s="17"/>
      <c r="I71" s="4"/>
      <c r="J71" s="17"/>
      <c r="K71" s="16"/>
    </row>
    <row r="72" spans="2:8" ht="12.75">
      <c r="B72" s="18"/>
      <c r="C72" s="18"/>
      <c r="D72" s="18"/>
      <c r="E72" s="18"/>
      <c r="F72" s="18"/>
      <c r="G72" s="18"/>
      <c r="H72" s="18"/>
    </row>
  </sheetData>
  <mergeCells count="45">
    <mergeCell ref="B13:J13"/>
    <mergeCell ref="B15:J15"/>
    <mergeCell ref="A16:A18"/>
    <mergeCell ref="I17:K17"/>
    <mergeCell ref="D16:D18"/>
    <mergeCell ref="E16:E18"/>
    <mergeCell ref="B16:B18"/>
    <mergeCell ref="B14:J14"/>
    <mergeCell ref="J8:K8"/>
    <mergeCell ref="J9:K9"/>
    <mergeCell ref="J10:K10"/>
    <mergeCell ref="B12:J12"/>
    <mergeCell ref="A40:K40"/>
    <mergeCell ref="H16:K16"/>
    <mergeCell ref="H17:H18"/>
    <mergeCell ref="A20:K20"/>
    <mergeCell ref="F16:G16"/>
    <mergeCell ref="F17:F18"/>
    <mergeCell ref="G17:G18"/>
    <mergeCell ref="C16:C18"/>
    <mergeCell ref="G33:G34"/>
    <mergeCell ref="H33:H34"/>
    <mergeCell ref="A24:K24"/>
    <mergeCell ref="A30:K30"/>
    <mergeCell ref="A32:A34"/>
    <mergeCell ref="B32:B34"/>
    <mergeCell ref="C32:C34"/>
    <mergeCell ref="D32:D34"/>
    <mergeCell ref="E32:E34"/>
    <mergeCell ref="F32:G32"/>
    <mergeCell ref="H32:K32"/>
    <mergeCell ref="B41:K41"/>
    <mergeCell ref="H47:H48"/>
    <mergeCell ref="I47:K47"/>
    <mergeCell ref="I33:K33"/>
    <mergeCell ref="E46:E48"/>
    <mergeCell ref="F46:G46"/>
    <mergeCell ref="F33:F34"/>
    <mergeCell ref="H46:K46"/>
    <mergeCell ref="F47:F48"/>
    <mergeCell ref="G47:G48"/>
    <mergeCell ref="A46:A48"/>
    <mergeCell ref="B46:B48"/>
    <mergeCell ref="C46:C48"/>
    <mergeCell ref="D46:D48"/>
  </mergeCells>
  <printOptions/>
  <pageMargins left="0.5905511811023623" right="0.5905511811023623" top="1.062992125984252" bottom="0.3937007874015748" header="0.5118110236220472" footer="0.5118110236220472"/>
  <pageSetup horizontalDpi="600" verticalDpi="600" orientation="landscape" paperSize="9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2012-12-04T11:45:14Z</cp:lastPrinted>
  <dcterms:created xsi:type="dcterms:W3CDTF">2009-10-26T12:36:13Z</dcterms:created>
  <dcterms:modified xsi:type="dcterms:W3CDTF">2012-12-04T11:45:22Z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